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5480" windowHeight="9450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(6)'!$7:$8</definedName>
    <definedName name="_xlnm.Print_Area" localSheetId="0">'ФОРМА  ГП (6)'!$B$1:$J$125</definedName>
  </definedNames>
  <calcPr fullCalcOnLoad="1"/>
</workbook>
</file>

<file path=xl/sharedStrings.xml><?xml version="1.0" encoding="utf-8"?>
<sst xmlns="http://schemas.openxmlformats.org/spreadsheetml/2006/main" count="170" uniqueCount="62">
  <si>
    <t>№ строки</t>
  </si>
  <si>
    <t>Номер строки 
целевых показателей, на достижение которых направлены мероприятия</t>
  </si>
  <si>
    <t>всего</t>
  </si>
  <si>
    <t>Капитальные вложения</t>
  </si>
  <si>
    <t>Прочие нужды</t>
  </si>
  <si>
    <t>1. Капитальные вложения</t>
  </si>
  <si>
    <t>2. Прочие нужды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</si>
  <si>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</si>
  <si>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</si>
  <si>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</si>
  <si>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Федеральный бюджет</t>
  </si>
  <si>
    <t>Областной бюджет</t>
  </si>
  <si>
    <t>Местный бюджет</t>
  </si>
  <si>
    <t>Внебюджетные источники</t>
  </si>
  <si>
    <t>Подпрограмма 1 Развитие культурно-досуговой деятельности и народного художественного творчества</t>
  </si>
  <si>
    <t>Всего по подпрограмме 1, в т.ч.</t>
  </si>
  <si>
    <t>Всего по направлению "Капитальные вложения", в т.ч.</t>
  </si>
  <si>
    <t>Всего по направлению "Прочие нужды", в т.ч.</t>
  </si>
  <si>
    <t>Подпрограмма 2 Организация библиотечного обслуживания населения</t>
  </si>
  <si>
    <t>Всего по подпрограмме 2, в т.ч.</t>
  </si>
  <si>
    <t>2.Прочие нужды</t>
  </si>
  <si>
    <t>Подпрограмма 3 (Обеспечивающая подпрограмма")</t>
  </si>
  <si>
    <t>Всего по подпрограмме 3, в т.ч.</t>
  </si>
  <si>
    <t>ПЛАН МЕРОПРИЯТИЙ 
по выполнению муниципальной программы программы
"Развитие культуры Пышминского городского округа" на 2014-2018 года"</t>
  </si>
  <si>
    <t>Приложение №3</t>
  </si>
  <si>
    <t>Всего по муниципальной программе, в т. ч.</t>
  </si>
  <si>
    <t>Местный бюджет в т.ч.</t>
  </si>
  <si>
    <t>Печеркинский ДК, зрительный зал</t>
  </si>
  <si>
    <t>Боровлянский ДК, ремонт кровли</t>
  </si>
  <si>
    <t>Юрмытский ДК, ремонт кровли</t>
  </si>
  <si>
    <t>Комаровский ДК, замена эл. котла</t>
  </si>
  <si>
    <t>Ремонт гаража</t>
  </si>
  <si>
    <t>МБУ ПГО "ЦКиД" зам. проводки</t>
  </si>
  <si>
    <t>Чупинский ДК, кровля</t>
  </si>
  <si>
    <t>МБУ ПГО "ЦКиД", крыльцо</t>
  </si>
  <si>
    <t>МБУ ПГО "ЦКиД", замена окон</t>
  </si>
  <si>
    <t>МБУ ПГО "ЦКиД", насосы повысит.</t>
  </si>
  <si>
    <t>МБУ ПГО "ЦКиД", сцена</t>
  </si>
  <si>
    <t>МБУ ПГО "ЦКиД", зрит. зал</t>
  </si>
  <si>
    <t>Ощепковский ДК, кровля</t>
  </si>
  <si>
    <t>Ощепковский ДК, замена окон</t>
  </si>
  <si>
    <t>Детская библ.</t>
  </si>
  <si>
    <t>Центральная библ.</t>
  </si>
  <si>
    <t>Ощепковская библ.</t>
  </si>
  <si>
    <t>Боровлянская библ.</t>
  </si>
  <si>
    <r>
      <t>Мероприятие 8</t>
    </r>
    <r>
      <rPr>
        <i/>
        <sz val="9"/>
        <rFont val="Times New Roman"/>
        <family val="1"/>
      </rPr>
      <t xml:space="preserve"> Осуществление функции главного распорядителя доходов в сфере культуры</t>
    </r>
  </si>
  <si>
    <r>
      <t>Мероприятие 7</t>
    </r>
    <r>
      <rPr>
        <i/>
        <sz val="9"/>
        <rFont val="Times New Roman"/>
        <family val="1"/>
      </rPr>
      <t xml:space="preserve"> Комплектование книжных фондов библиотек</t>
    </r>
  </si>
  <si>
    <r>
      <t>Мероприятие 6</t>
    </r>
    <r>
      <rPr>
        <i/>
        <sz val="9"/>
        <rFont val="Times New Roman"/>
        <family val="1"/>
      </rPr>
      <t xml:space="preserve"> Проведение ремонтных работ библиотек,всего из них</t>
    </r>
  </si>
  <si>
    <t>12.16.17</t>
  </si>
  <si>
    <t>12.13.14</t>
  </si>
  <si>
    <t>21.22</t>
  </si>
  <si>
    <r>
      <t>Мероприятие 5</t>
    </r>
    <r>
      <rPr>
        <i/>
        <sz val="9"/>
        <rFont val="Times New Roman"/>
        <family val="1"/>
      </rPr>
      <t xml:space="preserve"> Обеспечение деятельности библиотек,всего, из них</t>
    </r>
  </si>
  <si>
    <r>
      <t>Мероприятие 3</t>
    </r>
    <r>
      <rPr>
        <i/>
        <sz val="9"/>
        <rFont val="Times New Roman"/>
        <family val="1"/>
      </rPr>
      <t xml:space="preserve"> Приобретение основных средств</t>
    </r>
  </si>
  <si>
    <r>
      <t xml:space="preserve">Мероприятие 4 </t>
    </r>
    <r>
      <rPr>
        <i/>
        <sz val="9"/>
        <rFont val="Times New Roman"/>
        <family val="1"/>
      </rPr>
      <t>Проведение районных мероприятий, всего, из них</t>
    </r>
  </si>
  <si>
    <t>2,3,4</t>
  </si>
  <si>
    <r>
      <t>Мероприятие 2</t>
    </r>
    <r>
      <rPr>
        <i/>
        <sz val="9"/>
        <rFont val="Times New Roman"/>
        <family val="1"/>
      </rPr>
      <t xml:space="preserve">  Проведение ремонтных работ учреждений культуры</t>
    </r>
  </si>
  <si>
    <t>2,2,8</t>
  </si>
  <si>
    <r>
      <t xml:space="preserve">Мероприятие 1 </t>
    </r>
    <r>
      <rPr>
        <i/>
        <sz val="9"/>
        <rFont val="Times New Roman"/>
        <family val="1"/>
      </rPr>
      <t xml:space="preserve"> Субсидия учреждений культуры, всего, из них:</t>
    </r>
  </si>
  <si>
    <t>2,3,4 ;  2,3,5;  2,3,6.</t>
  </si>
  <si>
    <t xml:space="preserve">Внебюджетные источники </t>
  </si>
  <si>
    <t>Внебюджетные источникиПриобретение световой, звуковой, музыкальной аппаратуры, мебели.</t>
  </si>
  <si>
    <t>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</si>
</sst>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58" applyFont="1" applyFill="1" applyBorder="1" applyAlignment="1">
      <alignment wrapText="1"/>
      <protection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left" vertical="justify"/>
    </xf>
    <xf numFmtId="0" fontId="4" fillId="0" borderId="0" xfId="0" applyFont="1" applyFill="1" applyAlignment="1">
      <alignment horizontal="center" vertical="justify"/>
    </xf>
    <xf numFmtId="49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left" vertical="justify"/>
    </xf>
    <xf numFmtId="49" fontId="9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5"/>
  <sheetViews>
    <sheetView tabSelected="1" zoomScale="135" zoomScaleNormal="135" zoomScaleSheetLayoutView="100" zoomScalePageLayoutView="0" workbookViewId="0" topLeftCell="A3">
      <selection activeCell="A7" sqref="A7:A8"/>
    </sheetView>
  </sheetViews>
  <sheetFormatPr defaultColWidth="8.8515625" defaultRowHeight="15"/>
  <cols>
    <col min="1" max="1" width="2.7109375" style="1" customWidth="1"/>
    <col min="2" max="2" width="6.57421875" style="9" customWidth="1"/>
    <col min="3" max="3" width="27.140625" style="2" customWidth="1"/>
    <col min="4" max="4" width="10.7109375" style="1" customWidth="1"/>
    <col min="5" max="5" width="10.421875" style="1" customWidth="1"/>
    <col min="6" max="6" width="11.140625" style="1" customWidth="1"/>
    <col min="7" max="7" width="10.28125" style="1" customWidth="1"/>
    <col min="8" max="8" width="11.57421875" style="1" customWidth="1"/>
    <col min="9" max="9" width="10.00390625" style="1" customWidth="1"/>
    <col min="10" max="10" width="15.421875" style="8" customWidth="1"/>
    <col min="11" max="16384" width="8.8515625" style="1" customWidth="1"/>
  </cols>
  <sheetData>
    <row r="1" spans="5:7" ht="15" hidden="1">
      <c r="E1" s="1">
        <f>E2-E34</f>
        <v>2645246.9</v>
      </c>
      <c r="F1" s="1">
        <f>F2-F34</f>
        <v>3154522.395</v>
      </c>
      <c r="G1" s="1">
        <f>G2-G34</f>
        <v>3604003.16975</v>
      </c>
    </row>
    <row r="2" spans="5:7" ht="15" hidden="1">
      <c r="E2" s="1">
        <v>2645246.9</v>
      </c>
      <c r="F2" s="1">
        <v>3154522.395</v>
      </c>
      <c r="G2" s="1">
        <v>3634003.16975</v>
      </c>
    </row>
    <row r="3" ht="9" customHeight="1">
      <c r="E3" s="6"/>
    </row>
    <row r="4" spans="5:10" ht="15" customHeight="1">
      <c r="E4" s="6"/>
      <c r="F4" s="6"/>
      <c r="G4" s="6"/>
      <c r="J4" s="25" t="s">
        <v>24</v>
      </c>
    </row>
    <row r="5" spans="2:10" ht="60" customHeight="1">
      <c r="B5" s="34" t="s">
        <v>23</v>
      </c>
      <c r="C5" s="35"/>
      <c r="D5" s="35"/>
      <c r="E5" s="35"/>
      <c r="F5" s="35"/>
      <c r="G5" s="35"/>
      <c r="H5" s="35"/>
      <c r="I5" s="35"/>
      <c r="J5" s="35"/>
    </row>
    <row r="6" ht="4.5" customHeight="1"/>
    <row r="7" spans="2:10" s="7" customFormat="1" ht="38.25" customHeight="1">
      <c r="B7" s="36" t="s">
        <v>0</v>
      </c>
      <c r="C7" s="38" t="s">
        <v>9</v>
      </c>
      <c r="D7" s="39" t="s">
        <v>7</v>
      </c>
      <c r="E7" s="40"/>
      <c r="F7" s="40"/>
      <c r="G7" s="40"/>
      <c r="H7" s="40"/>
      <c r="I7" s="40"/>
      <c r="J7" s="38" t="s">
        <v>1</v>
      </c>
    </row>
    <row r="8" spans="2:10" s="7" customFormat="1" ht="41.25" customHeight="1">
      <c r="B8" s="37"/>
      <c r="C8" s="38"/>
      <c r="D8" s="14" t="s">
        <v>2</v>
      </c>
      <c r="E8" s="15">
        <v>2014</v>
      </c>
      <c r="F8" s="15">
        <v>2015</v>
      </c>
      <c r="G8" s="15">
        <v>2016</v>
      </c>
      <c r="H8" s="15">
        <v>2017</v>
      </c>
      <c r="I8" s="15">
        <v>2018</v>
      </c>
      <c r="J8" s="38"/>
    </row>
    <row r="9" spans="2:10" s="7" customFormat="1" ht="11.25" customHeight="1">
      <c r="B9" s="12">
        <v>1</v>
      </c>
      <c r="C9" s="13" t="s">
        <v>8</v>
      </c>
      <c r="D9" s="14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11</v>
      </c>
    </row>
    <row r="10" spans="2:10" ht="24.75">
      <c r="B10" s="23">
        <v>2</v>
      </c>
      <c r="C10" s="16" t="s">
        <v>25</v>
      </c>
      <c r="D10" s="17">
        <f aca="true" t="shared" si="0" ref="D10:I10">D11+D12+D13+D14</f>
        <v>497018.1</v>
      </c>
      <c r="E10" s="17">
        <f t="shared" si="0"/>
        <v>63794</v>
      </c>
      <c r="F10" s="17">
        <f t="shared" si="0"/>
        <v>80806.9</v>
      </c>
      <c r="G10" s="17">
        <f t="shared" si="0"/>
        <v>127446.09999999999</v>
      </c>
      <c r="H10" s="17">
        <f t="shared" si="0"/>
        <v>103763.90000000001</v>
      </c>
      <c r="I10" s="17">
        <f t="shared" si="0"/>
        <v>121207.20000000001</v>
      </c>
      <c r="J10" s="27" t="s">
        <v>61</v>
      </c>
    </row>
    <row r="11" spans="2:10" ht="15">
      <c r="B11" s="24">
        <v>3</v>
      </c>
      <c r="C11" s="10" t="s">
        <v>10</v>
      </c>
      <c r="D11" s="17">
        <f aca="true" t="shared" si="1" ref="D11:I11">D16+D21</f>
        <v>104</v>
      </c>
      <c r="E11" s="17">
        <f t="shared" si="1"/>
        <v>52</v>
      </c>
      <c r="F11" s="17">
        <f t="shared" si="1"/>
        <v>52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27" t="s">
        <v>61</v>
      </c>
    </row>
    <row r="12" spans="2:10" ht="15">
      <c r="B12" s="23">
        <v>4</v>
      </c>
      <c r="C12" s="10" t="s">
        <v>11</v>
      </c>
      <c r="D12" s="17">
        <f aca="true" t="shared" si="2" ref="D12:I12">D17</f>
        <v>30000</v>
      </c>
      <c r="E12" s="17">
        <f t="shared" si="2"/>
        <v>0</v>
      </c>
      <c r="F12" s="17">
        <f t="shared" si="2"/>
        <v>0</v>
      </c>
      <c r="G12" s="17">
        <f t="shared" si="2"/>
        <v>30000</v>
      </c>
      <c r="H12" s="17">
        <f t="shared" si="2"/>
        <v>0</v>
      </c>
      <c r="I12" s="17">
        <f t="shared" si="2"/>
        <v>0</v>
      </c>
      <c r="J12" s="27" t="s">
        <v>61</v>
      </c>
    </row>
    <row r="13" spans="2:10" ht="15">
      <c r="B13" s="24">
        <v>5</v>
      </c>
      <c r="C13" s="10" t="s">
        <v>12</v>
      </c>
      <c r="D13" s="17">
        <f aca="true" t="shared" si="3" ref="D13:I14">D18+D23</f>
        <v>458714.1</v>
      </c>
      <c r="E13" s="17">
        <f t="shared" si="3"/>
        <v>62242</v>
      </c>
      <c r="F13" s="17">
        <f t="shared" si="3"/>
        <v>79154.9</v>
      </c>
      <c r="G13" s="17">
        <f t="shared" si="3"/>
        <v>95746.09999999999</v>
      </c>
      <c r="H13" s="17">
        <f t="shared" si="3"/>
        <v>102063.90000000001</v>
      </c>
      <c r="I13" s="17">
        <f t="shared" si="3"/>
        <v>119507.20000000001</v>
      </c>
      <c r="J13" s="27" t="s">
        <v>61</v>
      </c>
    </row>
    <row r="14" spans="2:10" ht="15">
      <c r="B14" s="23">
        <v>6</v>
      </c>
      <c r="C14" s="10" t="s">
        <v>13</v>
      </c>
      <c r="D14" s="17">
        <f t="shared" si="3"/>
        <v>8200</v>
      </c>
      <c r="E14" s="17">
        <f t="shared" si="3"/>
        <v>1500</v>
      </c>
      <c r="F14" s="17">
        <f t="shared" si="3"/>
        <v>1600</v>
      </c>
      <c r="G14" s="17">
        <f t="shared" si="3"/>
        <v>1700</v>
      </c>
      <c r="H14" s="17">
        <f t="shared" si="3"/>
        <v>1700</v>
      </c>
      <c r="I14" s="17">
        <f t="shared" si="3"/>
        <v>1700</v>
      </c>
      <c r="J14" s="27" t="s">
        <v>61</v>
      </c>
    </row>
    <row r="15" spans="2:10" ht="15">
      <c r="B15" s="24">
        <v>7</v>
      </c>
      <c r="C15" s="19" t="s">
        <v>3</v>
      </c>
      <c r="D15" s="17"/>
      <c r="E15" s="17"/>
      <c r="F15" s="17"/>
      <c r="G15" s="17"/>
      <c r="H15" s="17"/>
      <c r="I15" s="17"/>
      <c r="J15" s="27" t="s">
        <v>61</v>
      </c>
    </row>
    <row r="16" spans="2:10" ht="15">
      <c r="B16" s="23">
        <v>8</v>
      </c>
      <c r="C16" s="10" t="s">
        <v>10</v>
      </c>
      <c r="D16" s="17"/>
      <c r="E16" s="17"/>
      <c r="F16" s="17"/>
      <c r="G16" s="17"/>
      <c r="H16" s="17"/>
      <c r="I16" s="17"/>
      <c r="J16" s="27" t="s">
        <v>61</v>
      </c>
    </row>
    <row r="17" spans="2:10" ht="15">
      <c r="B17" s="24">
        <v>9</v>
      </c>
      <c r="C17" s="10" t="s">
        <v>11</v>
      </c>
      <c r="D17" s="17">
        <f aca="true" t="shared" si="4" ref="D17:I17">D28</f>
        <v>30000</v>
      </c>
      <c r="E17" s="17">
        <f t="shared" si="4"/>
        <v>0</v>
      </c>
      <c r="F17" s="17">
        <f t="shared" si="4"/>
        <v>0</v>
      </c>
      <c r="G17" s="17">
        <f t="shared" si="4"/>
        <v>30000</v>
      </c>
      <c r="H17" s="17">
        <f t="shared" si="4"/>
        <v>0</v>
      </c>
      <c r="I17" s="17">
        <f t="shared" si="4"/>
        <v>0</v>
      </c>
      <c r="J17" s="27" t="s">
        <v>61</v>
      </c>
    </row>
    <row r="18" spans="2:10" ht="15">
      <c r="B18" s="23">
        <v>10</v>
      </c>
      <c r="C18" s="10" t="s">
        <v>12</v>
      </c>
      <c r="D18" s="17">
        <f aca="true" t="shared" si="5" ref="D18:I18">D35</f>
        <v>11000</v>
      </c>
      <c r="E18" s="17">
        <f t="shared" si="5"/>
        <v>0</v>
      </c>
      <c r="F18" s="17">
        <f t="shared" si="5"/>
        <v>1000</v>
      </c>
      <c r="G18" s="17">
        <f t="shared" si="5"/>
        <v>10000</v>
      </c>
      <c r="H18" s="17">
        <f t="shared" si="5"/>
        <v>0</v>
      </c>
      <c r="I18" s="17">
        <f t="shared" si="5"/>
        <v>0</v>
      </c>
      <c r="J18" s="27" t="s">
        <v>61</v>
      </c>
    </row>
    <row r="19" spans="2:10" ht="15">
      <c r="B19" s="24">
        <v>11</v>
      </c>
      <c r="C19" s="10" t="s">
        <v>13</v>
      </c>
      <c r="D19" s="17"/>
      <c r="E19" s="17"/>
      <c r="F19" s="17"/>
      <c r="G19" s="17"/>
      <c r="H19" s="17"/>
      <c r="I19" s="17"/>
      <c r="J19" s="27" t="s">
        <v>61</v>
      </c>
    </row>
    <row r="20" spans="2:10" ht="15">
      <c r="B20" s="23">
        <v>12</v>
      </c>
      <c r="C20" s="19" t="s">
        <v>4</v>
      </c>
      <c r="D20" s="17"/>
      <c r="E20" s="17"/>
      <c r="F20" s="17"/>
      <c r="G20" s="17"/>
      <c r="H20" s="17"/>
      <c r="I20" s="17"/>
      <c r="J20" s="27" t="s">
        <v>61</v>
      </c>
    </row>
    <row r="21" spans="2:10" ht="15">
      <c r="B21" s="24">
        <v>13</v>
      </c>
      <c r="C21" s="10" t="s">
        <v>10</v>
      </c>
      <c r="D21" s="17">
        <f aca="true" t="shared" si="6" ref="D21:I21">D39+D85</f>
        <v>104</v>
      </c>
      <c r="E21" s="17">
        <f t="shared" si="6"/>
        <v>52</v>
      </c>
      <c r="F21" s="17">
        <f t="shared" si="6"/>
        <v>52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27" t="s">
        <v>61</v>
      </c>
    </row>
    <row r="22" spans="2:10" ht="15">
      <c r="B22" s="23">
        <v>14</v>
      </c>
      <c r="C22" s="10" t="s">
        <v>11</v>
      </c>
      <c r="D22" s="17">
        <f aca="true" t="shared" si="7" ref="D22:I22">D28+D80</f>
        <v>30000</v>
      </c>
      <c r="E22" s="17">
        <f t="shared" si="7"/>
        <v>0</v>
      </c>
      <c r="F22" s="17">
        <f t="shared" si="7"/>
        <v>0</v>
      </c>
      <c r="G22" s="17">
        <f t="shared" si="7"/>
        <v>30000</v>
      </c>
      <c r="H22" s="17">
        <f t="shared" si="7"/>
        <v>0</v>
      </c>
      <c r="I22" s="17">
        <f t="shared" si="7"/>
        <v>0</v>
      </c>
      <c r="J22" s="27" t="s">
        <v>61</v>
      </c>
    </row>
    <row r="23" spans="2:10" ht="15">
      <c r="B23" s="24">
        <v>15</v>
      </c>
      <c r="C23" s="10" t="s">
        <v>12</v>
      </c>
      <c r="D23" s="17">
        <f aca="true" t="shared" si="8" ref="D23:I23">D41+D81+D118</f>
        <v>447714.1</v>
      </c>
      <c r="E23" s="17">
        <f t="shared" si="8"/>
        <v>62242</v>
      </c>
      <c r="F23" s="17">
        <f t="shared" si="8"/>
        <v>78154.9</v>
      </c>
      <c r="G23" s="17">
        <f t="shared" si="8"/>
        <v>85746.09999999999</v>
      </c>
      <c r="H23" s="17">
        <f t="shared" si="8"/>
        <v>102063.90000000001</v>
      </c>
      <c r="I23" s="17">
        <f t="shared" si="8"/>
        <v>119507.20000000001</v>
      </c>
      <c r="J23" s="27" t="s">
        <v>61</v>
      </c>
    </row>
    <row r="24" spans="2:10" ht="15">
      <c r="B24" s="23">
        <v>16</v>
      </c>
      <c r="C24" s="10" t="s">
        <v>13</v>
      </c>
      <c r="D24" s="17">
        <f aca="true" t="shared" si="9" ref="D24:I24">D30</f>
        <v>8200</v>
      </c>
      <c r="E24" s="17">
        <f t="shared" si="9"/>
        <v>1500</v>
      </c>
      <c r="F24" s="17">
        <f t="shared" si="9"/>
        <v>1600</v>
      </c>
      <c r="G24" s="17">
        <f t="shared" si="9"/>
        <v>1700</v>
      </c>
      <c r="H24" s="17">
        <f t="shared" si="9"/>
        <v>1700</v>
      </c>
      <c r="I24" s="17">
        <f t="shared" si="9"/>
        <v>1700</v>
      </c>
      <c r="J24" s="27" t="s">
        <v>61</v>
      </c>
    </row>
    <row r="25" spans="2:10" ht="27.75" customHeight="1">
      <c r="B25" s="24">
        <v>17</v>
      </c>
      <c r="C25" s="41" t="s">
        <v>14</v>
      </c>
      <c r="D25" s="42"/>
      <c r="E25" s="42"/>
      <c r="F25" s="42"/>
      <c r="G25" s="43"/>
      <c r="H25" s="17"/>
      <c r="I25" s="17"/>
      <c r="J25" s="18"/>
    </row>
    <row r="26" spans="2:10" ht="15">
      <c r="B26" s="23">
        <v>18</v>
      </c>
      <c r="C26" s="16" t="s">
        <v>15</v>
      </c>
      <c r="D26" s="17">
        <f aca="true" t="shared" si="10" ref="D26:I26">D27+D28+D29+D30</f>
        <v>388430.69999999995</v>
      </c>
      <c r="E26" s="17">
        <f t="shared" si="10"/>
        <v>48645</v>
      </c>
      <c r="F26" s="17">
        <f t="shared" si="10"/>
        <v>61158.7</v>
      </c>
      <c r="G26" s="17">
        <f t="shared" si="10"/>
        <v>107112.2</v>
      </c>
      <c r="H26" s="17">
        <f t="shared" si="10"/>
        <v>79089.6</v>
      </c>
      <c r="I26" s="17">
        <f t="shared" si="10"/>
        <v>92425.20000000001</v>
      </c>
      <c r="J26" s="27" t="s">
        <v>61</v>
      </c>
    </row>
    <row r="27" spans="2:10" ht="15">
      <c r="B27" s="24">
        <v>19</v>
      </c>
      <c r="C27" s="10" t="s">
        <v>10</v>
      </c>
      <c r="D27" s="17">
        <f>D33+D39</f>
        <v>0</v>
      </c>
      <c r="E27" s="17"/>
      <c r="F27" s="17"/>
      <c r="G27" s="17"/>
      <c r="H27" s="17"/>
      <c r="I27" s="17"/>
      <c r="J27" s="27" t="s">
        <v>61</v>
      </c>
    </row>
    <row r="28" spans="2:10" ht="15">
      <c r="B28" s="23">
        <v>20</v>
      </c>
      <c r="C28" s="10" t="s">
        <v>11</v>
      </c>
      <c r="D28" s="17">
        <f>D34+D40</f>
        <v>30000</v>
      </c>
      <c r="E28" s="17">
        <f aca="true" t="shared" si="11" ref="E28:I30">E34+E40</f>
        <v>0</v>
      </c>
      <c r="F28" s="17">
        <f t="shared" si="11"/>
        <v>0</v>
      </c>
      <c r="G28" s="17">
        <f t="shared" si="11"/>
        <v>30000</v>
      </c>
      <c r="H28" s="17">
        <f t="shared" si="11"/>
        <v>0</v>
      </c>
      <c r="I28" s="17">
        <f t="shared" si="11"/>
        <v>0</v>
      </c>
      <c r="J28" s="27" t="s">
        <v>61</v>
      </c>
    </row>
    <row r="29" spans="2:10" ht="15">
      <c r="B29" s="24">
        <v>21</v>
      </c>
      <c r="C29" s="10" t="s">
        <v>12</v>
      </c>
      <c r="D29" s="17">
        <f>D35+D41</f>
        <v>350230.69999999995</v>
      </c>
      <c r="E29" s="17">
        <f t="shared" si="11"/>
        <v>47145</v>
      </c>
      <c r="F29" s="17">
        <f t="shared" si="11"/>
        <v>59558.7</v>
      </c>
      <c r="G29" s="17">
        <f t="shared" si="11"/>
        <v>75412.2</v>
      </c>
      <c r="H29" s="17">
        <f t="shared" si="11"/>
        <v>77389.6</v>
      </c>
      <c r="I29" s="17">
        <f t="shared" si="11"/>
        <v>90725.20000000001</v>
      </c>
      <c r="J29" s="27" t="s">
        <v>61</v>
      </c>
    </row>
    <row r="30" spans="2:10" ht="15">
      <c r="B30" s="23">
        <v>22</v>
      </c>
      <c r="C30" s="10" t="s">
        <v>13</v>
      </c>
      <c r="D30" s="17">
        <f>D36+D42</f>
        <v>8200</v>
      </c>
      <c r="E30" s="17">
        <f t="shared" si="11"/>
        <v>1500</v>
      </c>
      <c r="F30" s="17">
        <f t="shared" si="11"/>
        <v>1600</v>
      </c>
      <c r="G30" s="17">
        <f t="shared" si="11"/>
        <v>1700</v>
      </c>
      <c r="H30" s="17">
        <f t="shared" si="11"/>
        <v>1700</v>
      </c>
      <c r="I30" s="17">
        <f t="shared" si="11"/>
        <v>1700</v>
      </c>
      <c r="J30" s="27" t="s">
        <v>61</v>
      </c>
    </row>
    <row r="31" spans="2:10" ht="18" customHeight="1">
      <c r="B31" s="24">
        <v>23</v>
      </c>
      <c r="C31" s="31" t="s">
        <v>5</v>
      </c>
      <c r="D31" s="32"/>
      <c r="E31" s="32"/>
      <c r="F31" s="32"/>
      <c r="G31" s="32"/>
      <c r="H31" s="32"/>
      <c r="I31" s="32"/>
      <c r="J31" s="33"/>
    </row>
    <row r="32" spans="2:10" ht="36.75">
      <c r="B32" s="23">
        <v>24</v>
      </c>
      <c r="C32" s="16" t="s">
        <v>16</v>
      </c>
      <c r="D32" s="17">
        <f aca="true" t="shared" si="12" ref="D32:I32">D34+D35</f>
        <v>41000</v>
      </c>
      <c r="E32" s="17">
        <f t="shared" si="12"/>
        <v>0</v>
      </c>
      <c r="F32" s="17">
        <f t="shared" si="12"/>
        <v>1000</v>
      </c>
      <c r="G32" s="17">
        <f t="shared" si="12"/>
        <v>40000</v>
      </c>
      <c r="H32" s="17">
        <f t="shared" si="12"/>
        <v>0</v>
      </c>
      <c r="I32" s="17">
        <f t="shared" si="12"/>
        <v>0</v>
      </c>
      <c r="J32" s="27" t="s">
        <v>61</v>
      </c>
    </row>
    <row r="33" spans="2:10" ht="15">
      <c r="B33" s="24">
        <v>25</v>
      </c>
      <c r="C33" s="10" t="s">
        <v>10</v>
      </c>
      <c r="D33" s="17"/>
      <c r="E33" s="17"/>
      <c r="F33" s="17"/>
      <c r="G33" s="17"/>
      <c r="H33" s="17"/>
      <c r="I33" s="17"/>
      <c r="J33" s="27" t="s">
        <v>61</v>
      </c>
    </row>
    <row r="34" spans="2:10" ht="15">
      <c r="B34" s="23">
        <v>26</v>
      </c>
      <c r="C34" s="10" t="s">
        <v>11</v>
      </c>
      <c r="D34" s="17">
        <f>G34</f>
        <v>30000</v>
      </c>
      <c r="E34" s="17"/>
      <c r="F34" s="17"/>
      <c r="G34" s="17">
        <v>30000</v>
      </c>
      <c r="H34" s="17"/>
      <c r="I34" s="17"/>
      <c r="J34" s="27" t="s">
        <v>61</v>
      </c>
    </row>
    <row r="35" spans="2:10" ht="15">
      <c r="B35" s="24">
        <v>27</v>
      </c>
      <c r="C35" s="10" t="s">
        <v>12</v>
      </c>
      <c r="D35" s="17">
        <f>F35+G35</f>
        <v>11000</v>
      </c>
      <c r="E35" s="17"/>
      <c r="F35" s="17">
        <v>1000</v>
      </c>
      <c r="G35" s="17">
        <v>10000</v>
      </c>
      <c r="H35" s="17"/>
      <c r="I35" s="17"/>
      <c r="J35" s="27" t="s">
        <v>61</v>
      </c>
    </row>
    <row r="36" spans="2:10" ht="15">
      <c r="B36" s="23">
        <v>28</v>
      </c>
      <c r="C36" s="10" t="s">
        <v>13</v>
      </c>
      <c r="D36" s="17"/>
      <c r="E36" s="17"/>
      <c r="F36" s="17"/>
      <c r="G36" s="17"/>
      <c r="H36" s="17"/>
      <c r="I36" s="17"/>
      <c r="J36" s="27" t="s">
        <v>61</v>
      </c>
    </row>
    <row r="37" spans="2:10" ht="15">
      <c r="B37" s="24">
        <v>29</v>
      </c>
      <c r="C37" s="44" t="s">
        <v>6</v>
      </c>
      <c r="D37" s="45"/>
      <c r="E37" s="45"/>
      <c r="F37" s="45"/>
      <c r="G37" s="46"/>
      <c r="H37" s="17"/>
      <c r="I37" s="17"/>
      <c r="J37" s="18"/>
    </row>
    <row r="38" spans="2:10" ht="24.75">
      <c r="B38" s="23">
        <v>30</v>
      </c>
      <c r="C38" s="16" t="s">
        <v>17</v>
      </c>
      <c r="D38" s="17">
        <f aca="true" t="shared" si="13" ref="D38:I38">D39+D40+D41+D42</f>
        <v>347430.69999999995</v>
      </c>
      <c r="E38" s="17">
        <f t="shared" si="13"/>
        <v>48645</v>
      </c>
      <c r="F38" s="17">
        <f t="shared" si="13"/>
        <v>60158.7</v>
      </c>
      <c r="G38" s="17">
        <f t="shared" si="13"/>
        <v>67112.2</v>
      </c>
      <c r="H38" s="17">
        <f t="shared" si="13"/>
        <v>79089.6</v>
      </c>
      <c r="I38" s="17">
        <f t="shared" si="13"/>
        <v>92425.20000000001</v>
      </c>
      <c r="J38" s="27" t="s">
        <v>61</v>
      </c>
    </row>
    <row r="39" spans="2:10" ht="15">
      <c r="B39" s="24">
        <v>31</v>
      </c>
      <c r="C39" s="10" t="s">
        <v>10</v>
      </c>
      <c r="D39" s="17">
        <f>D44+D49+D68+D73</f>
        <v>0</v>
      </c>
      <c r="E39" s="17"/>
      <c r="F39" s="17"/>
      <c r="G39" s="17"/>
      <c r="H39" s="17"/>
      <c r="I39" s="17"/>
      <c r="J39" s="27" t="s">
        <v>61</v>
      </c>
    </row>
    <row r="40" spans="2:10" ht="15">
      <c r="B40" s="23">
        <v>32</v>
      </c>
      <c r="C40" s="10" t="s">
        <v>11</v>
      </c>
      <c r="D40" s="17">
        <f>D45+D50+D69+D74</f>
        <v>0</v>
      </c>
      <c r="E40" s="17"/>
      <c r="F40" s="17"/>
      <c r="G40" s="17"/>
      <c r="H40" s="17"/>
      <c r="I40" s="17"/>
      <c r="J40" s="27" t="s">
        <v>61</v>
      </c>
    </row>
    <row r="41" spans="2:10" ht="15">
      <c r="B41" s="24">
        <v>33</v>
      </c>
      <c r="C41" s="10" t="s">
        <v>12</v>
      </c>
      <c r="D41" s="17">
        <f>D46+D51+D70+D75</f>
        <v>339230.69999999995</v>
      </c>
      <c r="E41" s="17">
        <f>E46+E51+E70+E75</f>
        <v>47145</v>
      </c>
      <c r="F41" s="17">
        <f>F46+F51+F70+F75</f>
        <v>58558.7</v>
      </c>
      <c r="G41" s="17">
        <f>G46+G51+G70+G75</f>
        <v>65412.2</v>
      </c>
      <c r="H41" s="17">
        <f>H46+H51+H70+H75</f>
        <v>77389.6</v>
      </c>
      <c r="I41" s="17">
        <f>I46+I51+I70+I75</f>
        <v>90725.20000000001</v>
      </c>
      <c r="J41" s="27" t="s">
        <v>61</v>
      </c>
    </row>
    <row r="42" spans="2:10" ht="15">
      <c r="B42" s="23">
        <v>34</v>
      </c>
      <c r="C42" s="10" t="s">
        <v>13</v>
      </c>
      <c r="D42" s="17">
        <f aca="true" t="shared" si="14" ref="D42:I42">D47+D71+D66+D76</f>
        <v>8200</v>
      </c>
      <c r="E42" s="17">
        <f t="shared" si="14"/>
        <v>1500</v>
      </c>
      <c r="F42" s="17">
        <f t="shared" si="14"/>
        <v>1600</v>
      </c>
      <c r="G42" s="17">
        <f t="shared" si="14"/>
        <v>1700</v>
      </c>
      <c r="H42" s="17">
        <f t="shared" si="14"/>
        <v>1700</v>
      </c>
      <c r="I42" s="17">
        <f t="shared" si="14"/>
        <v>1700</v>
      </c>
      <c r="J42" s="27" t="s">
        <v>61</v>
      </c>
    </row>
    <row r="43" spans="2:10" ht="36" customHeight="1">
      <c r="B43" s="24">
        <v>35</v>
      </c>
      <c r="C43" s="26" t="s">
        <v>57</v>
      </c>
      <c r="D43" s="17">
        <f aca="true" t="shared" si="15" ref="D43:I43">D44+D45+D46+D47</f>
        <v>323177.6</v>
      </c>
      <c r="E43" s="17">
        <f t="shared" si="15"/>
        <v>44423.899999999994</v>
      </c>
      <c r="F43" s="17">
        <f t="shared" si="15"/>
        <v>53803.899999999994</v>
      </c>
      <c r="G43" s="17">
        <f t="shared" si="15"/>
        <v>62529.799999999996</v>
      </c>
      <c r="H43" s="17">
        <f t="shared" si="15"/>
        <v>74547.2</v>
      </c>
      <c r="I43" s="17">
        <f t="shared" si="15"/>
        <v>87872.8</v>
      </c>
      <c r="J43" s="18" t="s">
        <v>58</v>
      </c>
    </row>
    <row r="44" spans="2:10" ht="15">
      <c r="B44" s="23">
        <v>36</v>
      </c>
      <c r="C44" s="10" t="s">
        <v>10</v>
      </c>
      <c r="D44" s="17"/>
      <c r="E44" s="17"/>
      <c r="F44" s="17"/>
      <c r="G44" s="17"/>
      <c r="H44" s="17"/>
      <c r="I44" s="17"/>
      <c r="J44" s="27"/>
    </row>
    <row r="45" spans="2:10" ht="15">
      <c r="B45" s="24">
        <v>37</v>
      </c>
      <c r="C45" s="10" t="s">
        <v>11</v>
      </c>
      <c r="D45" s="17"/>
      <c r="E45" s="17"/>
      <c r="F45" s="17"/>
      <c r="G45" s="17"/>
      <c r="H45" s="17"/>
      <c r="I45" s="17"/>
      <c r="J45" s="27"/>
    </row>
    <row r="46" spans="2:10" ht="15">
      <c r="B46" s="23">
        <v>38</v>
      </c>
      <c r="C46" s="10" t="s">
        <v>12</v>
      </c>
      <c r="D46" s="17">
        <f>E46+F46+G46+H46+I46</f>
        <v>318801.6</v>
      </c>
      <c r="E46" s="17">
        <v>43548.7</v>
      </c>
      <c r="F46" s="17">
        <v>52928.7</v>
      </c>
      <c r="G46" s="17">
        <v>61654.6</v>
      </c>
      <c r="H46" s="17">
        <v>73672</v>
      </c>
      <c r="I46" s="17">
        <v>86997.6</v>
      </c>
      <c r="J46" s="27"/>
    </row>
    <row r="47" spans="2:10" ht="15">
      <c r="B47" s="24">
        <v>39</v>
      </c>
      <c r="C47" s="10" t="s">
        <v>13</v>
      </c>
      <c r="D47" s="17">
        <f>E47+F47+G47+H47+I47</f>
        <v>4376</v>
      </c>
      <c r="E47" s="17">
        <v>875.2</v>
      </c>
      <c r="F47" s="17">
        <v>875.2</v>
      </c>
      <c r="G47" s="17">
        <v>875.2</v>
      </c>
      <c r="H47" s="17">
        <v>875.2</v>
      </c>
      <c r="I47" s="17">
        <v>875.2</v>
      </c>
      <c r="J47" s="27"/>
    </row>
    <row r="48" spans="2:10" ht="39" customHeight="1">
      <c r="B48" s="23">
        <v>40</v>
      </c>
      <c r="C48" s="26" t="s">
        <v>55</v>
      </c>
      <c r="D48" s="17">
        <f aca="true" t="shared" si="16" ref="D48:I48">D51</f>
        <v>17979.1</v>
      </c>
      <c r="E48" s="17">
        <f t="shared" si="16"/>
        <v>3146.3</v>
      </c>
      <c r="F48" s="17">
        <f t="shared" si="16"/>
        <v>5150</v>
      </c>
      <c r="G48" s="17">
        <f t="shared" si="16"/>
        <v>3227.6</v>
      </c>
      <c r="H48" s="17">
        <f t="shared" si="16"/>
        <v>3227.6</v>
      </c>
      <c r="I48" s="17">
        <f t="shared" si="16"/>
        <v>3227.6</v>
      </c>
      <c r="J48" s="18" t="s">
        <v>56</v>
      </c>
    </row>
    <row r="49" spans="2:10" ht="15">
      <c r="B49" s="24">
        <v>41</v>
      </c>
      <c r="C49" s="10" t="s">
        <v>10</v>
      </c>
      <c r="D49" s="17"/>
      <c r="E49" s="17"/>
      <c r="F49" s="17"/>
      <c r="G49" s="17"/>
      <c r="H49" s="17"/>
      <c r="I49" s="17"/>
      <c r="J49" s="18"/>
    </row>
    <row r="50" spans="2:10" ht="15">
      <c r="B50" s="23">
        <v>42</v>
      </c>
      <c r="C50" s="10" t="s">
        <v>11</v>
      </c>
      <c r="D50" s="17"/>
      <c r="E50" s="17"/>
      <c r="F50" s="17"/>
      <c r="G50" s="17"/>
      <c r="H50" s="17"/>
      <c r="I50" s="17"/>
      <c r="J50" s="18"/>
    </row>
    <row r="51" spans="2:10" ht="15">
      <c r="B51" s="24">
        <v>43</v>
      </c>
      <c r="C51" s="10" t="s">
        <v>26</v>
      </c>
      <c r="D51" s="17">
        <f>E51+F51+G51+H51+I51</f>
        <v>17979.1</v>
      </c>
      <c r="E51" s="17">
        <f>E52+E53+E54+E55</f>
        <v>3146.3</v>
      </c>
      <c r="F51" s="17">
        <f>F56+F57+F58+F59+F60+F61</f>
        <v>5150</v>
      </c>
      <c r="G51" s="17">
        <f>G62+G63+G64+G65</f>
        <v>3227.6</v>
      </c>
      <c r="H51" s="17">
        <v>3227.6</v>
      </c>
      <c r="I51" s="17">
        <v>3227.6</v>
      </c>
      <c r="J51" s="18"/>
    </row>
    <row r="52" spans="2:10" ht="15">
      <c r="B52" s="23">
        <v>44</v>
      </c>
      <c r="C52" s="11" t="s">
        <v>27</v>
      </c>
      <c r="D52" s="17"/>
      <c r="E52" s="17">
        <v>1128.6</v>
      </c>
      <c r="F52" s="17"/>
      <c r="G52" s="17"/>
      <c r="H52" s="17"/>
      <c r="I52" s="17"/>
      <c r="J52" s="18"/>
    </row>
    <row r="53" spans="2:10" ht="15">
      <c r="B53" s="24">
        <v>45</v>
      </c>
      <c r="C53" s="11" t="s">
        <v>28</v>
      </c>
      <c r="D53" s="17"/>
      <c r="E53" s="17">
        <v>1396.4</v>
      </c>
      <c r="F53" s="17"/>
      <c r="G53" s="17"/>
      <c r="H53" s="17"/>
      <c r="I53" s="17"/>
      <c r="J53" s="18"/>
    </row>
    <row r="54" spans="2:10" ht="15">
      <c r="B54" s="23">
        <v>46</v>
      </c>
      <c r="C54" s="11" t="s">
        <v>29</v>
      </c>
      <c r="D54" s="17"/>
      <c r="E54" s="17">
        <v>561.3</v>
      </c>
      <c r="F54" s="17"/>
      <c r="G54" s="17"/>
      <c r="H54" s="17"/>
      <c r="I54" s="17"/>
      <c r="J54" s="18"/>
    </row>
    <row r="55" spans="2:10" ht="15">
      <c r="B55" s="24">
        <v>47</v>
      </c>
      <c r="C55" s="11" t="s">
        <v>30</v>
      </c>
      <c r="D55" s="17"/>
      <c r="E55" s="17">
        <v>60</v>
      </c>
      <c r="F55" s="17"/>
      <c r="G55" s="17"/>
      <c r="H55" s="17"/>
      <c r="I55" s="17"/>
      <c r="J55" s="18"/>
    </row>
    <row r="56" spans="2:10" ht="15">
      <c r="B56" s="23">
        <v>48</v>
      </c>
      <c r="C56" s="11" t="s">
        <v>31</v>
      </c>
      <c r="D56" s="17"/>
      <c r="E56" s="17"/>
      <c r="F56" s="17">
        <v>350</v>
      </c>
      <c r="G56" s="17"/>
      <c r="H56" s="17"/>
      <c r="I56" s="17"/>
      <c r="J56" s="18"/>
    </row>
    <row r="57" spans="2:10" ht="15">
      <c r="B57" s="24">
        <v>49</v>
      </c>
      <c r="C57" s="11" t="s">
        <v>32</v>
      </c>
      <c r="D57" s="17"/>
      <c r="E57" s="17"/>
      <c r="F57" s="17">
        <v>1500</v>
      </c>
      <c r="G57" s="17"/>
      <c r="H57" s="17"/>
      <c r="I57" s="17"/>
      <c r="J57" s="18"/>
    </row>
    <row r="58" spans="2:10" ht="15">
      <c r="B58" s="23">
        <v>50</v>
      </c>
      <c r="C58" s="11" t="s">
        <v>33</v>
      </c>
      <c r="D58" s="17"/>
      <c r="E58" s="17"/>
      <c r="F58" s="17">
        <v>800</v>
      </c>
      <c r="G58" s="17"/>
      <c r="H58" s="17"/>
      <c r="I58" s="17"/>
      <c r="J58" s="18"/>
    </row>
    <row r="59" spans="2:10" ht="15">
      <c r="B59" s="24">
        <v>51</v>
      </c>
      <c r="C59" s="11" t="s">
        <v>34</v>
      </c>
      <c r="D59" s="17"/>
      <c r="E59" s="17"/>
      <c r="F59" s="17">
        <v>1500</v>
      </c>
      <c r="G59" s="17"/>
      <c r="H59" s="17"/>
      <c r="I59" s="17"/>
      <c r="J59" s="18"/>
    </row>
    <row r="60" spans="2:10" ht="15">
      <c r="B60" s="23">
        <v>52</v>
      </c>
      <c r="C60" s="11" t="s">
        <v>35</v>
      </c>
      <c r="D60" s="17"/>
      <c r="E60" s="17"/>
      <c r="F60" s="17">
        <v>200</v>
      </c>
      <c r="G60" s="17"/>
      <c r="H60" s="17"/>
      <c r="I60" s="17"/>
      <c r="J60" s="18"/>
    </row>
    <row r="61" spans="2:10" ht="15">
      <c r="B61" s="24">
        <v>53</v>
      </c>
      <c r="C61" s="11" t="s">
        <v>36</v>
      </c>
      <c r="D61" s="17"/>
      <c r="E61" s="17"/>
      <c r="F61" s="17">
        <v>800</v>
      </c>
      <c r="G61" s="17"/>
      <c r="H61" s="17"/>
      <c r="I61" s="17"/>
      <c r="J61" s="18"/>
    </row>
    <row r="62" spans="2:10" ht="15">
      <c r="B62" s="23">
        <v>54</v>
      </c>
      <c r="C62" s="11" t="s">
        <v>38</v>
      </c>
      <c r="D62" s="17"/>
      <c r="E62" s="17"/>
      <c r="F62" s="17"/>
      <c r="G62" s="17">
        <v>1227.6</v>
      </c>
      <c r="H62" s="17"/>
      <c r="I62" s="17"/>
      <c r="J62" s="18"/>
    </row>
    <row r="63" spans="2:10" ht="15">
      <c r="B63" s="24">
        <v>55</v>
      </c>
      <c r="C63" s="11" t="s">
        <v>37</v>
      </c>
      <c r="D63" s="17"/>
      <c r="E63" s="17"/>
      <c r="F63" s="17"/>
      <c r="G63" s="17">
        <v>300</v>
      </c>
      <c r="H63" s="17"/>
      <c r="I63" s="17"/>
      <c r="J63" s="18"/>
    </row>
    <row r="64" spans="2:10" ht="15">
      <c r="B64" s="23">
        <v>56</v>
      </c>
      <c r="C64" s="11" t="s">
        <v>39</v>
      </c>
      <c r="D64" s="17"/>
      <c r="E64" s="17"/>
      <c r="F64" s="17"/>
      <c r="G64" s="17">
        <v>1300</v>
      </c>
      <c r="H64" s="17"/>
      <c r="I64" s="17"/>
      <c r="J64" s="18"/>
    </row>
    <row r="65" spans="2:10" ht="15">
      <c r="B65" s="24">
        <v>57</v>
      </c>
      <c r="C65" s="11" t="s">
        <v>40</v>
      </c>
      <c r="D65" s="17"/>
      <c r="E65" s="17"/>
      <c r="F65" s="17"/>
      <c r="G65" s="17">
        <v>400</v>
      </c>
      <c r="H65" s="17"/>
      <c r="I65" s="17"/>
      <c r="J65" s="18"/>
    </row>
    <row r="66" spans="2:10" ht="15">
      <c r="B66" s="23">
        <v>58</v>
      </c>
      <c r="C66" s="10" t="s">
        <v>13</v>
      </c>
      <c r="D66" s="17"/>
      <c r="E66" s="17"/>
      <c r="F66" s="17"/>
      <c r="G66" s="17"/>
      <c r="H66" s="17"/>
      <c r="I66" s="17"/>
      <c r="J66" s="18"/>
    </row>
    <row r="67" spans="2:10" ht="24.75">
      <c r="B67" s="24">
        <v>59</v>
      </c>
      <c r="C67" s="26" t="s">
        <v>52</v>
      </c>
      <c r="D67" s="17">
        <f aca="true" t="shared" si="17" ref="D67:I67">D71</f>
        <v>3824</v>
      </c>
      <c r="E67" s="17">
        <f t="shared" si="17"/>
        <v>624.8</v>
      </c>
      <c r="F67" s="17">
        <f t="shared" si="17"/>
        <v>724.8</v>
      </c>
      <c r="G67" s="17">
        <f t="shared" si="17"/>
        <v>824.8</v>
      </c>
      <c r="H67" s="17">
        <f t="shared" si="17"/>
        <v>824.8</v>
      </c>
      <c r="I67" s="17">
        <f t="shared" si="17"/>
        <v>824.8</v>
      </c>
      <c r="J67" s="18"/>
    </row>
    <row r="68" spans="2:10" ht="15">
      <c r="B68" s="23">
        <v>60</v>
      </c>
      <c r="C68" s="10" t="s">
        <v>10</v>
      </c>
      <c r="D68" s="17"/>
      <c r="E68" s="17"/>
      <c r="F68" s="17"/>
      <c r="G68" s="17"/>
      <c r="H68" s="17"/>
      <c r="I68" s="17"/>
      <c r="J68" s="18"/>
    </row>
    <row r="69" spans="2:10" ht="15">
      <c r="B69" s="24">
        <v>61</v>
      </c>
      <c r="C69" s="10" t="s">
        <v>11</v>
      </c>
      <c r="D69" s="17"/>
      <c r="E69" s="17"/>
      <c r="F69" s="17"/>
      <c r="G69" s="17"/>
      <c r="H69" s="17"/>
      <c r="I69" s="17"/>
      <c r="J69" s="18"/>
    </row>
    <row r="70" spans="2:10" ht="15">
      <c r="B70" s="23">
        <v>62</v>
      </c>
      <c r="C70" s="10" t="s">
        <v>12</v>
      </c>
      <c r="D70" s="17"/>
      <c r="E70" s="17"/>
      <c r="F70" s="17"/>
      <c r="G70" s="17"/>
      <c r="H70" s="17"/>
      <c r="I70" s="17"/>
      <c r="J70" s="20"/>
    </row>
    <row r="71" spans="2:10" ht="51" customHeight="1">
      <c r="B71" s="24">
        <v>63</v>
      </c>
      <c r="C71" s="21" t="s">
        <v>60</v>
      </c>
      <c r="D71" s="17">
        <f>E71+F71+G71+H71+I71</f>
        <v>3824</v>
      </c>
      <c r="E71" s="17">
        <v>624.8</v>
      </c>
      <c r="F71" s="17">
        <v>724.8</v>
      </c>
      <c r="G71" s="17">
        <v>824.8</v>
      </c>
      <c r="H71" s="17">
        <v>824.8</v>
      </c>
      <c r="I71" s="17">
        <v>824.8</v>
      </c>
      <c r="J71" s="18"/>
    </row>
    <row r="72" spans="2:10" ht="36.75">
      <c r="B72" s="23">
        <v>64</v>
      </c>
      <c r="C72" s="26" t="s">
        <v>53</v>
      </c>
      <c r="D72" s="17">
        <f aca="true" t="shared" si="18" ref="D72:I72">D75</f>
        <v>2450</v>
      </c>
      <c r="E72" s="17">
        <f t="shared" si="18"/>
        <v>450</v>
      </c>
      <c r="F72" s="17">
        <f t="shared" si="18"/>
        <v>480</v>
      </c>
      <c r="G72" s="17">
        <f t="shared" si="18"/>
        <v>530</v>
      </c>
      <c r="H72" s="17">
        <f t="shared" si="18"/>
        <v>490</v>
      </c>
      <c r="I72" s="17">
        <f t="shared" si="18"/>
        <v>500</v>
      </c>
      <c r="J72" s="18" t="s">
        <v>54</v>
      </c>
    </row>
    <row r="73" spans="2:10" ht="15">
      <c r="B73" s="24">
        <v>65</v>
      </c>
      <c r="C73" s="10" t="s">
        <v>10</v>
      </c>
      <c r="D73" s="17"/>
      <c r="E73" s="17"/>
      <c r="F73" s="17"/>
      <c r="G73" s="17"/>
      <c r="H73" s="17"/>
      <c r="I73" s="17"/>
      <c r="J73" s="18"/>
    </row>
    <row r="74" spans="2:10" ht="15">
      <c r="B74" s="23">
        <v>66</v>
      </c>
      <c r="C74" s="10" t="s">
        <v>11</v>
      </c>
      <c r="D74" s="17"/>
      <c r="E74" s="17"/>
      <c r="F74" s="17"/>
      <c r="G74" s="17"/>
      <c r="H74" s="17"/>
      <c r="I74" s="17"/>
      <c r="J74" s="18"/>
    </row>
    <row r="75" spans="2:10" ht="15">
      <c r="B75" s="24">
        <v>67</v>
      </c>
      <c r="C75" s="10" t="s">
        <v>12</v>
      </c>
      <c r="D75" s="17">
        <f>E75+F75+G75+H75+I75</f>
        <v>2450</v>
      </c>
      <c r="E75" s="17">
        <v>450</v>
      </c>
      <c r="F75" s="17">
        <v>480</v>
      </c>
      <c r="G75" s="17">
        <v>530</v>
      </c>
      <c r="H75" s="17">
        <v>490</v>
      </c>
      <c r="I75" s="17">
        <v>500</v>
      </c>
      <c r="J75" s="18"/>
    </row>
    <row r="76" spans="2:10" ht="15">
      <c r="B76" s="23">
        <v>68</v>
      </c>
      <c r="C76" s="21" t="s">
        <v>59</v>
      </c>
      <c r="D76" s="17"/>
      <c r="E76" s="17"/>
      <c r="F76" s="17"/>
      <c r="G76" s="17"/>
      <c r="H76" s="17"/>
      <c r="I76" s="17"/>
      <c r="J76" s="22"/>
    </row>
    <row r="77" spans="2:10" ht="15">
      <c r="B77" s="24">
        <v>69</v>
      </c>
      <c r="C77" s="28" t="s">
        <v>18</v>
      </c>
      <c r="D77" s="45"/>
      <c r="E77" s="45"/>
      <c r="F77" s="45"/>
      <c r="G77" s="46"/>
      <c r="H77" s="17"/>
      <c r="I77" s="17"/>
      <c r="J77" s="18"/>
    </row>
    <row r="78" spans="2:10" ht="15">
      <c r="B78" s="23">
        <v>70</v>
      </c>
      <c r="C78" s="16" t="s">
        <v>19</v>
      </c>
      <c r="D78" s="17">
        <f aca="true" t="shared" si="19" ref="D78:I78">D79+D81</f>
        <v>98461</v>
      </c>
      <c r="E78" s="17">
        <f t="shared" si="19"/>
        <v>13262</v>
      </c>
      <c r="F78" s="17">
        <f t="shared" si="19"/>
        <v>17664.7</v>
      </c>
      <c r="G78" s="17">
        <f t="shared" si="19"/>
        <v>18248.6</v>
      </c>
      <c r="H78" s="17">
        <f t="shared" si="19"/>
        <v>22589</v>
      </c>
      <c r="I78" s="17">
        <f t="shared" si="19"/>
        <v>26696.7</v>
      </c>
      <c r="J78" s="27" t="s">
        <v>61</v>
      </c>
    </row>
    <row r="79" spans="2:10" ht="15">
      <c r="B79" s="24">
        <v>71</v>
      </c>
      <c r="C79" s="10" t="s">
        <v>10</v>
      </c>
      <c r="D79" s="17">
        <f aca="true" t="shared" si="20" ref="D79:I79">D85</f>
        <v>104</v>
      </c>
      <c r="E79" s="17">
        <f t="shared" si="20"/>
        <v>52</v>
      </c>
      <c r="F79" s="17">
        <f t="shared" si="20"/>
        <v>52</v>
      </c>
      <c r="G79" s="17">
        <f t="shared" si="20"/>
        <v>0</v>
      </c>
      <c r="H79" s="17">
        <f t="shared" si="20"/>
        <v>0</v>
      </c>
      <c r="I79" s="17">
        <f t="shared" si="20"/>
        <v>0</v>
      </c>
      <c r="J79" s="27" t="s">
        <v>61</v>
      </c>
    </row>
    <row r="80" spans="2:10" ht="15">
      <c r="B80" s="23">
        <v>72</v>
      </c>
      <c r="C80" s="10" t="s">
        <v>11</v>
      </c>
      <c r="D80" s="17">
        <f aca="true" t="shared" si="21" ref="D80:I82">D86</f>
        <v>0</v>
      </c>
      <c r="E80" s="17">
        <f t="shared" si="21"/>
        <v>0</v>
      </c>
      <c r="F80" s="17">
        <f t="shared" si="21"/>
        <v>0</v>
      </c>
      <c r="G80" s="17">
        <f t="shared" si="21"/>
        <v>0</v>
      </c>
      <c r="H80" s="17">
        <f t="shared" si="21"/>
        <v>0</v>
      </c>
      <c r="I80" s="17">
        <f t="shared" si="21"/>
        <v>0</v>
      </c>
      <c r="J80" s="27" t="s">
        <v>61</v>
      </c>
    </row>
    <row r="81" spans="2:10" ht="15">
      <c r="B81" s="24">
        <v>73</v>
      </c>
      <c r="C81" s="10" t="s">
        <v>12</v>
      </c>
      <c r="D81" s="17">
        <f t="shared" si="21"/>
        <v>98357</v>
      </c>
      <c r="E81" s="17">
        <f t="shared" si="21"/>
        <v>13210</v>
      </c>
      <c r="F81" s="17">
        <f t="shared" si="21"/>
        <v>17612.7</v>
      </c>
      <c r="G81" s="17">
        <f t="shared" si="21"/>
        <v>18248.6</v>
      </c>
      <c r="H81" s="17">
        <f t="shared" si="21"/>
        <v>22589</v>
      </c>
      <c r="I81" s="17">
        <f t="shared" si="21"/>
        <v>26696.7</v>
      </c>
      <c r="J81" s="27" t="s">
        <v>61</v>
      </c>
    </row>
    <row r="82" spans="2:10" ht="15">
      <c r="B82" s="23">
        <v>74</v>
      </c>
      <c r="C82" s="10" t="s">
        <v>13</v>
      </c>
      <c r="D82" s="17">
        <f t="shared" si="21"/>
        <v>0</v>
      </c>
      <c r="E82" s="17">
        <f t="shared" si="21"/>
        <v>0</v>
      </c>
      <c r="F82" s="17">
        <f t="shared" si="21"/>
        <v>0</v>
      </c>
      <c r="G82" s="17">
        <f t="shared" si="21"/>
        <v>0</v>
      </c>
      <c r="H82" s="17">
        <f t="shared" si="21"/>
        <v>0</v>
      </c>
      <c r="I82" s="17">
        <f t="shared" si="21"/>
        <v>0</v>
      </c>
      <c r="J82" s="27" t="s">
        <v>61</v>
      </c>
    </row>
    <row r="83" spans="2:10" ht="15">
      <c r="B83" s="24">
        <v>75</v>
      </c>
      <c r="C83" s="28" t="s">
        <v>20</v>
      </c>
      <c r="D83" s="29"/>
      <c r="E83" s="29"/>
      <c r="F83" s="29"/>
      <c r="G83" s="30"/>
      <c r="H83" s="17"/>
      <c r="I83" s="17"/>
      <c r="J83" s="18"/>
    </row>
    <row r="84" spans="2:10" ht="24.75">
      <c r="B84" s="23">
        <v>76</v>
      </c>
      <c r="C84" s="16" t="s">
        <v>17</v>
      </c>
      <c r="D84" s="17">
        <f aca="true" t="shared" si="22" ref="D84:I84">D89+D94++D103</f>
        <v>98461</v>
      </c>
      <c r="E84" s="17">
        <f t="shared" si="22"/>
        <v>13262</v>
      </c>
      <c r="F84" s="17">
        <f t="shared" si="22"/>
        <v>17664.7</v>
      </c>
      <c r="G84" s="17">
        <f t="shared" si="22"/>
        <v>18248.6</v>
      </c>
      <c r="H84" s="17">
        <f t="shared" si="22"/>
        <v>22589</v>
      </c>
      <c r="I84" s="17">
        <f t="shared" si="22"/>
        <v>26696.7</v>
      </c>
      <c r="J84" s="18"/>
    </row>
    <row r="85" spans="2:10" ht="15">
      <c r="B85" s="24">
        <v>77</v>
      </c>
      <c r="C85" s="10" t="s">
        <v>10</v>
      </c>
      <c r="D85" s="17">
        <f aca="true" t="shared" si="23" ref="D85:I88">D90+D95++D104</f>
        <v>104</v>
      </c>
      <c r="E85" s="17">
        <f t="shared" si="23"/>
        <v>52</v>
      </c>
      <c r="F85" s="17">
        <f t="shared" si="23"/>
        <v>52</v>
      </c>
      <c r="G85" s="17"/>
      <c r="H85" s="17"/>
      <c r="I85" s="17"/>
      <c r="J85" s="18"/>
    </row>
    <row r="86" spans="2:10" ht="15">
      <c r="B86" s="23">
        <v>78</v>
      </c>
      <c r="C86" s="10" t="s">
        <v>11</v>
      </c>
      <c r="D86" s="17">
        <f t="shared" si="23"/>
        <v>0</v>
      </c>
      <c r="E86" s="17">
        <f t="shared" si="23"/>
        <v>0</v>
      </c>
      <c r="F86" s="17">
        <f t="shared" si="23"/>
        <v>0</v>
      </c>
      <c r="G86" s="17">
        <f t="shared" si="23"/>
        <v>0</v>
      </c>
      <c r="H86" s="17">
        <f t="shared" si="23"/>
        <v>0</v>
      </c>
      <c r="I86" s="17">
        <f t="shared" si="23"/>
        <v>0</v>
      </c>
      <c r="J86" s="18"/>
    </row>
    <row r="87" spans="2:10" ht="15">
      <c r="B87" s="24">
        <v>79</v>
      </c>
      <c r="C87" s="10" t="s">
        <v>12</v>
      </c>
      <c r="D87" s="17">
        <f t="shared" si="23"/>
        <v>98357</v>
      </c>
      <c r="E87" s="17">
        <f t="shared" si="23"/>
        <v>13210</v>
      </c>
      <c r="F87" s="17">
        <f t="shared" si="23"/>
        <v>17612.7</v>
      </c>
      <c r="G87" s="17">
        <f t="shared" si="23"/>
        <v>18248.6</v>
      </c>
      <c r="H87" s="17">
        <f t="shared" si="23"/>
        <v>22589</v>
      </c>
      <c r="I87" s="17">
        <f t="shared" si="23"/>
        <v>26696.7</v>
      </c>
      <c r="J87" s="22"/>
    </row>
    <row r="88" spans="2:10" ht="15">
      <c r="B88" s="23">
        <v>80</v>
      </c>
      <c r="C88" s="10" t="s">
        <v>13</v>
      </c>
      <c r="D88" s="17">
        <f t="shared" si="23"/>
        <v>0</v>
      </c>
      <c r="E88" s="17">
        <f t="shared" si="23"/>
        <v>0</v>
      </c>
      <c r="F88" s="17"/>
      <c r="G88" s="17"/>
      <c r="H88" s="17">
        <f t="shared" si="23"/>
        <v>0</v>
      </c>
      <c r="I88" s="17">
        <f t="shared" si="23"/>
        <v>0</v>
      </c>
      <c r="J88" s="22"/>
    </row>
    <row r="89" spans="2:10" ht="36.75" customHeight="1">
      <c r="B89" s="24">
        <v>81</v>
      </c>
      <c r="C89" s="26" t="s">
        <v>51</v>
      </c>
      <c r="D89" s="17">
        <f aca="true" t="shared" si="24" ref="D89:I89">D92</f>
        <v>90350.2</v>
      </c>
      <c r="E89" s="17">
        <f t="shared" si="24"/>
        <v>12103.2</v>
      </c>
      <c r="F89" s="17">
        <f t="shared" si="24"/>
        <v>14612.7</v>
      </c>
      <c r="G89" s="17">
        <f t="shared" si="24"/>
        <v>16948.6</v>
      </c>
      <c r="H89" s="17">
        <f t="shared" si="24"/>
        <v>21289</v>
      </c>
      <c r="I89" s="17">
        <f t="shared" si="24"/>
        <v>25396.7</v>
      </c>
      <c r="J89" s="22" t="s">
        <v>49</v>
      </c>
    </row>
    <row r="90" spans="2:10" ht="15">
      <c r="B90" s="23">
        <v>82</v>
      </c>
      <c r="C90" s="10" t="s">
        <v>10</v>
      </c>
      <c r="D90" s="17"/>
      <c r="E90" s="17"/>
      <c r="F90" s="17"/>
      <c r="G90" s="17"/>
      <c r="H90" s="17"/>
      <c r="I90" s="17"/>
      <c r="J90" s="27"/>
    </row>
    <row r="91" spans="2:10" ht="15">
      <c r="B91" s="24">
        <v>83</v>
      </c>
      <c r="C91" s="10" t="s">
        <v>11</v>
      </c>
      <c r="D91" s="17"/>
      <c r="E91" s="17"/>
      <c r="F91" s="17"/>
      <c r="G91" s="17"/>
      <c r="H91" s="17"/>
      <c r="I91" s="17"/>
      <c r="J91" s="27"/>
    </row>
    <row r="92" spans="2:10" ht="15">
      <c r="B92" s="23">
        <v>84</v>
      </c>
      <c r="C92" s="10" t="s">
        <v>12</v>
      </c>
      <c r="D92" s="17">
        <f>E92+F92+G92+H92+I92</f>
        <v>90350.2</v>
      </c>
      <c r="E92" s="17">
        <v>12103.2</v>
      </c>
      <c r="F92" s="17">
        <v>14612.7</v>
      </c>
      <c r="G92" s="17">
        <v>16948.6</v>
      </c>
      <c r="H92" s="17">
        <v>21289</v>
      </c>
      <c r="I92" s="17">
        <v>25396.7</v>
      </c>
      <c r="J92" s="27"/>
    </row>
    <row r="93" spans="2:10" ht="15">
      <c r="B93" s="24">
        <v>85</v>
      </c>
      <c r="C93" s="10" t="s">
        <v>13</v>
      </c>
      <c r="D93" s="17"/>
      <c r="E93" s="17"/>
      <c r="F93" s="17"/>
      <c r="G93" s="17"/>
      <c r="H93" s="17"/>
      <c r="I93" s="17"/>
      <c r="J93" s="27"/>
    </row>
    <row r="94" spans="2:10" ht="39" customHeight="1">
      <c r="B94" s="23">
        <v>86</v>
      </c>
      <c r="C94" s="26" t="s">
        <v>47</v>
      </c>
      <c r="D94" s="17">
        <f aca="true" t="shared" si="25" ref="D94:I94">D97</f>
        <v>8006.8</v>
      </c>
      <c r="E94" s="17">
        <f t="shared" si="25"/>
        <v>1106.8</v>
      </c>
      <c r="F94" s="17">
        <f t="shared" si="25"/>
        <v>3000</v>
      </c>
      <c r="G94" s="17">
        <f t="shared" si="25"/>
        <v>1300</v>
      </c>
      <c r="H94" s="17">
        <f t="shared" si="25"/>
        <v>1300</v>
      </c>
      <c r="I94" s="17">
        <f t="shared" si="25"/>
        <v>1300</v>
      </c>
      <c r="J94" s="22" t="s">
        <v>48</v>
      </c>
    </row>
    <row r="95" spans="2:10" ht="15">
      <c r="B95" s="24">
        <v>87</v>
      </c>
      <c r="C95" s="10" t="s">
        <v>10</v>
      </c>
      <c r="D95" s="17"/>
      <c r="E95" s="17"/>
      <c r="F95" s="17"/>
      <c r="G95" s="17"/>
      <c r="H95" s="17"/>
      <c r="I95" s="17"/>
      <c r="J95" s="22"/>
    </row>
    <row r="96" spans="2:10" ht="15">
      <c r="B96" s="23">
        <v>88</v>
      </c>
      <c r="C96" s="10" t="s">
        <v>11</v>
      </c>
      <c r="D96" s="17"/>
      <c r="E96" s="17"/>
      <c r="F96" s="17"/>
      <c r="G96" s="17"/>
      <c r="H96" s="17"/>
      <c r="I96" s="17"/>
      <c r="J96" s="22"/>
    </row>
    <row r="97" spans="2:10" ht="15">
      <c r="B97" s="24">
        <v>89</v>
      </c>
      <c r="C97" s="10" t="s">
        <v>26</v>
      </c>
      <c r="D97" s="17">
        <f>E97+F97+G97+H97+I97</f>
        <v>8006.8</v>
      </c>
      <c r="E97" s="17">
        <f>E99</f>
        <v>1106.8</v>
      </c>
      <c r="F97" s="17">
        <f>F98+F99+F101</f>
        <v>3000</v>
      </c>
      <c r="G97" s="17">
        <f>G98+G101</f>
        <v>1300</v>
      </c>
      <c r="H97" s="17">
        <f>G97</f>
        <v>1300</v>
      </c>
      <c r="I97" s="17">
        <f>H97</f>
        <v>1300</v>
      </c>
      <c r="J97" s="22"/>
    </row>
    <row r="98" spans="2:10" ht="15">
      <c r="B98" s="23">
        <v>90</v>
      </c>
      <c r="C98" s="11" t="s">
        <v>41</v>
      </c>
      <c r="D98" s="17"/>
      <c r="E98" s="17"/>
      <c r="F98" s="17">
        <v>1500</v>
      </c>
      <c r="G98" s="17">
        <v>800</v>
      </c>
      <c r="H98" s="17"/>
      <c r="I98" s="17"/>
      <c r="J98" s="22"/>
    </row>
    <row r="99" spans="2:10" ht="15">
      <c r="B99" s="24">
        <v>91</v>
      </c>
      <c r="C99" s="11" t="s">
        <v>42</v>
      </c>
      <c r="D99" s="17"/>
      <c r="E99" s="17">
        <v>1106.8</v>
      </c>
      <c r="F99" s="17">
        <v>1000</v>
      </c>
      <c r="G99" s="17"/>
      <c r="H99" s="17"/>
      <c r="I99" s="17"/>
      <c r="J99" s="22"/>
    </row>
    <row r="100" spans="2:10" ht="15">
      <c r="B100" s="23">
        <v>92</v>
      </c>
      <c r="C100" s="11" t="s">
        <v>43</v>
      </c>
      <c r="D100" s="17"/>
      <c r="E100" s="17"/>
      <c r="F100" s="17"/>
      <c r="G100" s="17"/>
      <c r="H100" s="17"/>
      <c r="I100" s="17"/>
      <c r="J100" s="22"/>
    </row>
    <row r="101" spans="2:10" ht="15">
      <c r="B101" s="24">
        <v>93</v>
      </c>
      <c r="C101" s="11" t="s">
        <v>44</v>
      </c>
      <c r="D101" s="17"/>
      <c r="E101" s="17"/>
      <c r="F101" s="17">
        <v>500</v>
      </c>
      <c r="G101" s="17">
        <v>500</v>
      </c>
      <c r="H101" s="17"/>
      <c r="I101" s="17"/>
      <c r="J101" s="22"/>
    </row>
    <row r="102" spans="2:10" ht="15">
      <c r="B102" s="23">
        <v>94</v>
      </c>
      <c r="C102" s="10" t="s">
        <v>13</v>
      </c>
      <c r="D102" s="17"/>
      <c r="E102" s="17"/>
      <c r="F102" s="17"/>
      <c r="G102" s="17"/>
      <c r="H102" s="17"/>
      <c r="I102" s="17"/>
      <c r="J102" s="22"/>
    </row>
    <row r="103" spans="2:10" ht="24.75">
      <c r="B103" s="24">
        <v>95</v>
      </c>
      <c r="C103" s="26" t="s">
        <v>46</v>
      </c>
      <c r="D103" s="17">
        <f>D104</f>
        <v>104</v>
      </c>
      <c r="E103" s="17">
        <f>E104</f>
        <v>52</v>
      </c>
      <c r="F103" s="17">
        <f>F104</f>
        <v>52</v>
      </c>
      <c r="G103" s="17"/>
      <c r="H103" s="17"/>
      <c r="I103" s="17"/>
      <c r="J103" s="22" t="s">
        <v>49</v>
      </c>
    </row>
    <row r="104" spans="2:10" ht="15">
      <c r="B104" s="23">
        <v>96</v>
      </c>
      <c r="C104" s="10" t="s">
        <v>10</v>
      </c>
      <c r="D104" s="17">
        <f>E104+F104</f>
        <v>104</v>
      </c>
      <c r="E104" s="17">
        <v>52</v>
      </c>
      <c r="F104" s="17">
        <v>52</v>
      </c>
      <c r="G104" s="17"/>
      <c r="H104" s="17"/>
      <c r="I104" s="17"/>
      <c r="J104" s="22"/>
    </row>
    <row r="105" spans="2:10" ht="15">
      <c r="B105" s="24">
        <v>97</v>
      </c>
      <c r="C105" s="10" t="s">
        <v>11</v>
      </c>
      <c r="D105" s="17"/>
      <c r="E105" s="17"/>
      <c r="F105" s="17"/>
      <c r="G105" s="17"/>
      <c r="H105" s="17"/>
      <c r="I105" s="17"/>
      <c r="J105" s="18"/>
    </row>
    <row r="106" spans="2:10" ht="15">
      <c r="B106" s="23">
        <v>98</v>
      </c>
      <c r="C106" s="10" t="s">
        <v>12</v>
      </c>
      <c r="D106" s="17"/>
      <c r="E106" s="17"/>
      <c r="F106" s="17"/>
      <c r="G106" s="17"/>
      <c r="H106" s="17"/>
      <c r="I106" s="17"/>
      <c r="J106" s="18"/>
    </row>
    <row r="107" spans="2:10" ht="15">
      <c r="B107" s="24">
        <v>99</v>
      </c>
      <c r="C107" s="10" t="s">
        <v>13</v>
      </c>
      <c r="D107" s="17"/>
      <c r="E107" s="17"/>
      <c r="F107" s="17"/>
      <c r="G107" s="17"/>
      <c r="H107" s="17"/>
      <c r="I107" s="17"/>
      <c r="J107" s="18"/>
    </row>
    <row r="108" spans="2:10" ht="15">
      <c r="B108" s="23">
        <v>100</v>
      </c>
      <c r="C108" s="28" t="s">
        <v>21</v>
      </c>
      <c r="D108" s="29"/>
      <c r="E108" s="29"/>
      <c r="F108" s="29"/>
      <c r="G108" s="30"/>
      <c r="H108" s="17"/>
      <c r="I108" s="17"/>
      <c r="J108" s="18"/>
    </row>
    <row r="109" spans="2:10" ht="15">
      <c r="B109" s="24">
        <v>101</v>
      </c>
      <c r="C109" s="16" t="s">
        <v>22</v>
      </c>
      <c r="D109" s="17">
        <f aca="true" t="shared" si="26" ref="D109:I109">D112</f>
        <v>10126.400000000001</v>
      </c>
      <c r="E109" s="17">
        <f t="shared" si="26"/>
        <v>1887</v>
      </c>
      <c r="F109" s="17">
        <f t="shared" si="26"/>
        <v>1983.5</v>
      </c>
      <c r="G109" s="17">
        <f t="shared" si="26"/>
        <v>2085.3</v>
      </c>
      <c r="H109" s="17">
        <f t="shared" si="26"/>
        <v>2085.3</v>
      </c>
      <c r="I109" s="17">
        <f t="shared" si="26"/>
        <v>2085.3</v>
      </c>
      <c r="J109" s="27" t="s">
        <v>61</v>
      </c>
    </row>
    <row r="110" spans="2:10" ht="15">
      <c r="B110" s="23">
        <v>102</v>
      </c>
      <c r="C110" s="10" t="s">
        <v>10</v>
      </c>
      <c r="D110" s="17"/>
      <c r="E110" s="17"/>
      <c r="F110" s="17"/>
      <c r="G110" s="17"/>
      <c r="H110" s="17"/>
      <c r="I110" s="17"/>
      <c r="J110" s="27" t="s">
        <v>61</v>
      </c>
    </row>
    <row r="111" spans="2:10" ht="15">
      <c r="B111" s="24">
        <v>103</v>
      </c>
      <c r="C111" s="10" t="s">
        <v>11</v>
      </c>
      <c r="D111" s="17"/>
      <c r="E111" s="17"/>
      <c r="F111" s="17"/>
      <c r="G111" s="17"/>
      <c r="H111" s="17"/>
      <c r="I111" s="17"/>
      <c r="J111" s="27" t="s">
        <v>61</v>
      </c>
    </row>
    <row r="112" spans="2:10" ht="15">
      <c r="B112" s="23">
        <v>104</v>
      </c>
      <c r="C112" s="10" t="s">
        <v>12</v>
      </c>
      <c r="D112" s="17">
        <f aca="true" t="shared" si="27" ref="D112:I112">D118</f>
        <v>10126.400000000001</v>
      </c>
      <c r="E112" s="17">
        <f t="shared" si="27"/>
        <v>1887</v>
      </c>
      <c r="F112" s="17">
        <f t="shared" si="27"/>
        <v>1983.5</v>
      </c>
      <c r="G112" s="17">
        <f t="shared" si="27"/>
        <v>2085.3</v>
      </c>
      <c r="H112" s="17">
        <f t="shared" si="27"/>
        <v>2085.3</v>
      </c>
      <c r="I112" s="17">
        <f t="shared" si="27"/>
        <v>2085.3</v>
      </c>
      <c r="J112" s="27" t="s">
        <v>61</v>
      </c>
    </row>
    <row r="113" spans="2:10" ht="15">
      <c r="B113" s="24">
        <v>105</v>
      </c>
      <c r="C113" s="10" t="s">
        <v>13</v>
      </c>
      <c r="D113" s="17"/>
      <c r="E113" s="17"/>
      <c r="F113" s="17"/>
      <c r="G113" s="17"/>
      <c r="H113" s="17"/>
      <c r="I113" s="17"/>
      <c r="J113" s="27" t="s">
        <v>61</v>
      </c>
    </row>
    <row r="114" spans="2:10" ht="15">
      <c r="B114" s="23">
        <v>106</v>
      </c>
      <c r="C114" s="28" t="s">
        <v>4</v>
      </c>
      <c r="D114" s="29"/>
      <c r="E114" s="29"/>
      <c r="F114" s="29"/>
      <c r="G114" s="30"/>
      <c r="H114" s="17"/>
      <c r="I114" s="17"/>
      <c r="J114" s="18"/>
    </row>
    <row r="115" spans="2:10" ht="24.75">
      <c r="B115" s="24">
        <v>107</v>
      </c>
      <c r="C115" s="16" t="s">
        <v>17</v>
      </c>
      <c r="D115" s="17">
        <f aca="true" t="shared" si="28" ref="D115:I115">D118</f>
        <v>10126.400000000001</v>
      </c>
      <c r="E115" s="17">
        <f t="shared" si="28"/>
        <v>1887</v>
      </c>
      <c r="F115" s="17">
        <f t="shared" si="28"/>
        <v>1983.5</v>
      </c>
      <c r="G115" s="17">
        <f t="shared" si="28"/>
        <v>2085.3</v>
      </c>
      <c r="H115" s="17">
        <f t="shared" si="28"/>
        <v>2085.3</v>
      </c>
      <c r="I115" s="17">
        <f t="shared" si="28"/>
        <v>2085.3</v>
      </c>
      <c r="J115" s="18"/>
    </row>
    <row r="116" spans="2:10" ht="15">
      <c r="B116" s="23">
        <v>108</v>
      </c>
      <c r="C116" s="10" t="s">
        <v>10</v>
      </c>
      <c r="D116" s="17"/>
      <c r="E116" s="17"/>
      <c r="F116" s="17"/>
      <c r="G116" s="17"/>
      <c r="H116" s="17"/>
      <c r="I116" s="17"/>
      <c r="J116" s="22"/>
    </row>
    <row r="117" spans="2:10" ht="15">
      <c r="B117" s="24">
        <v>109</v>
      </c>
      <c r="C117" s="10" t="s">
        <v>11</v>
      </c>
      <c r="D117" s="17"/>
      <c r="E117" s="17"/>
      <c r="F117" s="17"/>
      <c r="G117" s="17"/>
      <c r="H117" s="17"/>
      <c r="I117" s="17"/>
      <c r="J117" s="22"/>
    </row>
    <row r="118" spans="2:10" ht="15">
      <c r="B118" s="23">
        <v>110</v>
      </c>
      <c r="C118" s="10" t="s">
        <v>12</v>
      </c>
      <c r="D118" s="17">
        <f aca="true" t="shared" si="29" ref="D118:I118">D120</f>
        <v>10126.400000000001</v>
      </c>
      <c r="E118" s="17">
        <f t="shared" si="29"/>
        <v>1887</v>
      </c>
      <c r="F118" s="17">
        <f t="shared" si="29"/>
        <v>1983.5</v>
      </c>
      <c r="G118" s="17">
        <f t="shared" si="29"/>
        <v>2085.3</v>
      </c>
      <c r="H118" s="17">
        <f t="shared" si="29"/>
        <v>2085.3</v>
      </c>
      <c r="I118" s="17">
        <f t="shared" si="29"/>
        <v>2085.3</v>
      </c>
      <c r="J118" s="22"/>
    </row>
    <row r="119" spans="2:10" ht="15">
      <c r="B119" s="24">
        <v>111</v>
      </c>
      <c r="C119" s="10" t="s">
        <v>13</v>
      </c>
      <c r="D119" s="17"/>
      <c r="E119" s="17"/>
      <c r="F119" s="17"/>
      <c r="G119" s="17"/>
      <c r="H119" s="17"/>
      <c r="I119" s="17"/>
      <c r="J119" s="22"/>
    </row>
    <row r="120" spans="2:10" ht="36.75">
      <c r="B120" s="23">
        <v>112</v>
      </c>
      <c r="C120" s="26" t="s">
        <v>45</v>
      </c>
      <c r="D120" s="17">
        <f aca="true" t="shared" si="30" ref="D120:I120">D123</f>
        <v>10126.400000000001</v>
      </c>
      <c r="E120" s="17">
        <f t="shared" si="30"/>
        <v>1887</v>
      </c>
      <c r="F120" s="17">
        <f t="shared" si="30"/>
        <v>1983.5</v>
      </c>
      <c r="G120" s="17">
        <f t="shared" si="30"/>
        <v>2085.3</v>
      </c>
      <c r="H120" s="17">
        <f t="shared" si="30"/>
        <v>2085.3</v>
      </c>
      <c r="I120" s="17">
        <f t="shared" si="30"/>
        <v>2085.3</v>
      </c>
      <c r="J120" s="22" t="s">
        <v>50</v>
      </c>
    </row>
    <row r="121" spans="2:13" ht="15">
      <c r="B121" s="24">
        <v>113</v>
      </c>
      <c r="C121" s="10" t="s">
        <v>10</v>
      </c>
      <c r="D121" s="17"/>
      <c r="E121" s="17"/>
      <c r="F121" s="17"/>
      <c r="G121" s="17"/>
      <c r="H121" s="17"/>
      <c r="I121" s="17"/>
      <c r="J121" s="22"/>
      <c r="M121" s="4"/>
    </row>
    <row r="122" spans="2:10" ht="17.25" customHeight="1">
      <c r="B122" s="23">
        <v>114</v>
      </c>
      <c r="C122" s="10" t="s">
        <v>11</v>
      </c>
      <c r="D122" s="17"/>
      <c r="E122" s="17"/>
      <c r="F122" s="17"/>
      <c r="G122" s="17"/>
      <c r="H122" s="17"/>
      <c r="I122" s="17"/>
      <c r="J122" s="22"/>
    </row>
    <row r="123" spans="2:10" ht="15">
      <c r="B123" s="24">
        <v>115</v>
      </c>
      <c r="C123" s="10" t="s">
        <v>12</v>
      </c>
      <c r="D123" s="17">
        <f>E123+F123+G123+H123+I123</f>
        <v>10126.400000000001</v>
      </c>
      <c r="E123" s="17">
        <v>1887</v>
      </c>
      <c r="F123" s="17">
        <v>1983.5</v>
      </c>
      <c r="G123" s="17">
        <v>2085.3</v>
      </c>
      <c r="H123" s="17">
        <v>2085.3</v>
      </c>
      <c r="I123" s="17">
        <v>2085.3</v>
      </c>
      <c r="J123" s="18"/>
    </row>
    <row r="124" spans="2:10" ht="15">
      <c r="B124" s="23">
        <v>116</v>
      </c>
      <c r="C124" s="10" t="s">
        <v>13</v>
      </c>
      <c r="D124" s="17"/>
      <c r="E124" s="17"/>
      <c r="F124" s="17"/>
      <c r="G124" s="17"/>
      <c r="H124" s="17"/>
      <c r="I124" s="17"/>
      <c r="J124" s="18"/>
    </row>
    <row r="125" spans="2:13" s="3" customFormat="1" ht="12.75" customHeight="1">
      <c r="B125" s="9"/>
      <c r="C125" s="2"/>
      <c r="D125" s="5"/>
      <c r="E125" s="5"/>
      <c r="F125" s="5"/>
      <c r="G125" s="5"/>
      <c r="H125" s="5"/>
      <c r="I125" s="5"/>
      <c r="J125" s="8"/>
      <c r="K125" s="1"/>
      <c r="L125" s="1"/>
      <c r="M125" s="1"/>
    </row>
  </sheetData>
  <sheetProtection/>
  <mergeCells count="12">
    <mergeCell ref="C37:G37"/>
    <mergeCell ref="C77:G77"/>
    <mergeCell ref="C83:G83"/>
    <mergeCell ref="C31:J31"/>
    <mergeCell ref="C108:G108"/>
    <mergeCell ref="C114:G114"/>
    <mergeCell ref="B5:J5"/>
    <mergeCell ref="B7:B8"/>
    <mergeCell ref="C7:C8"/>
    <mergeCell ref="D7:I7"/>
    <mergeCell ref="J7:J8"/>
    <mergeCell ref="C25:G25"/>
  </mergeCells>
  <printOptions/>
  <pageMargins left="0.81" right="0" top="0" bottom="0" header="0.31496062992125984" footer="0.31496062992125984"/>
  <pageSetup fitToHeight="16" fitToWidth="1" horizontalDpi="180" verticalDpi="180" orientation="landscape" paperSize="9" r:id="rId1"/>
  <rowBreaks count="1" manualBreakCount="1">
    <brk id="12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user</cp:lastModifiedBy>
  <cp:lastPrinted>2013-10-21T13:34:39Z</cp:lastPrinted>
  <dcterms:created xsi:type="dcterms:W3CDTF">2013-09-27T11:14:47Z</dcterms:created>
  <dcterms:modified xsi:type="dcterms:W3CDTF">2013-10-30T03:18:05Z</dcterms:modified>
  <cp:category/>
  <cp:version/>
  <cp:contentType/>
  <cp:contentStatus/>
</cp:coreProperties>
</file>